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376" windowHeight="11160"/>
  </bookViews>
  <sheets>
    <sheet name="АИП 2021 Постановление" sheetId="15" r:id="rId1"/>
    <sheet name="Лист2" sheetId="14" r:id="rId2"/>
    <sheet name="Лист1" sheetId="16" r:id="rId3"/>
  </sheets>
  <definedNames>
    <definedName name="_xlnm.Print_Titles" localSheetId="0">'АИП 2021 Постановление'!$6:$6</definedName>
  </definedNames>
  <calcPr calcId="145621"/>
</workbook>
</file>

<file path=xl/calcChain.xml><?xml version="1.0" encoding="utf-8"?>
<calcChain xmlns="http://schemas.openxmlformats.org/spreadsheetml/2006/main">
  <c r="F68" i="15" l="1"/>
  <c r="F81" i="15" s="1"/>
  <c r="D89" i="15"/>
  <c r="F87" i="15"/>
  <c r="F84" i="15"/>
  <c r="E84" i="15"/>
  <c r="D83" i="15"/>
  <c r="D84" i="15" s="1"/>
  <c r="E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E85" i="15" l="1"/>
  <c r="F85" i="15"/>
  <c r="D87" i="15"/>
  <c r="D81" i="15"/>
  <c r="D85" i="15" s="1"/>
</calcChain>
</file>

<file path=xl/sharedStrings.xml><?xml version="1.0" encoding="utf-8"?>
<sst xmlns="http://schemas.openxmlformats.org/spreadsheetml/2006/main" count="90" uniqueCount="90">
  <si>
    <t>№п/п</t>
  </si>
  <si>
    <t>Наименование объекта, адрес</t>
  </si>
  <si>
    <t>Общий объем финансирования</t>
  </si>
  <si>
    <t>Средства бюджета городского округа</t>
  </si>
  <si>
    <t>1</t>
  </si>
  <si>
    <t>г. Зеленоградск</t>
  </si>
  <si>
    <t>ИТОГО по адресному инвестиционному перечню</t>
  </si>
  <si>
    <t>ИТОГО МБ по решению совета от февраля</t>
  </si>
  <si>
    <t>Остатки по неопл контракт на 01.01.2020</t>
  </si>
  <si>
    <t>Надо забрать с АИП на программу мемориалы (отыграли-1389,79595 т.р.закрывают на 1362,54805 т.р.)</t>
  </si>
  <si>
    <t>руб.</t>
  </si>
  <si>
    <t>Выполнение работ по ремонту дворовых проездом по ул. Потёмкина между домами №№ 6, 8, 10, 12, 13, и 16, заезда на ул. Крылова с ул. Железнодорожной (второй заезд), пересечения Приморского проезда и ул. Крылова в г. Зеленоградске Калининградской области</t>
  </si>
  <si>
    <t>Выполнение работ по ремонту спасательных вышек и деревянного настила на пляже для инвалидов</t>
  </si>
  <si>
    <t>Поставка оборудования для комфортного пляжа в г. Зеленоградске Калининградской области</t>
  </si>
  <si>
    <t>Поставка деревянных беседок для комфортного пляжа в г. Зеленоградске Калининградской области</t>
  </si>
  <si>
    <t xml:space="preserve">Адресный инвестиционный перечень объектов капитальных вложений муниципального образования «Зеленоградский городской округ» на 2021 год» </t>
  </si>
  <si>
    <t>Средства федерального или областного бюджета</t>
  </si>
  <si>
    <t>Итого по Постановлению Правительства КО от 30.12.2020 №1006</t>
  </si>
  <si>
    <t xml:space="preserve"> «Обустройство аварийно-спасательного съезда в восточной части г.Зеленоградска Калининградской области» и «Благоустройство территории вблизи аварийно-спасательного съезда в восточной части г.Зеленоградска Калининградской области»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</si>
  <si>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  Зеленоградский городской округ  </t>
  </si>
  <si>
    <t xml:space="preserve">Распорядитель бюджетных средств - Администрация МО   Зеленоградский городской округ  </t>
  </si>
  <si>
    <t xml:space="preserve">Поставка спасательных вышек и их установка для нужд муниципального образования   Зеленоградский городской округ  </t>
  </si>
  <si>
    <t xml:space="preserve">Оказание услуг по изготовлению и поставке стендов, табличек, сигнальных флагов и формы спасателей для нужд муниципального образования   Зеленоградский городской округ  </t>
  </si>
  <si>
    <t xml:space="preserve">Поставка спасательного оборудования и инвентаря для нужд муниципального образования   Зеленоградский городской округ  </t>
  </si>
  <si>
    <t xml:space="preserve">Оказание услуг по изготовлению и поставке пляжных кабинок для переодевания и пляжных зонтов для нужд муниципального образования   Зеленоградский городской округ  </t>
  </si>
  <si>
    <t xml:space="preserve">Поставка двух душевых установок и двух питьевых фонтанов для нужд муниципального образования   Зеленоградский городской округ  </t>
  </si>
  <si>
    <t xml:space="preserve">Поставка контейнеров для сбора ТБО для нужд муниципального образования   Зеленоградский городской округ  </t>
  </si>
  <si>
    <t xml:space="preserve">Поставка надувной лодки с подвесным мотором для нужд муниципального образования   Зеленоградский городской округ  </t>
  </si>
  <si>
    <t xml:space="preserve">Поставка и установка 6-ти торговых павильонов (минирынков) в пос. Каштановка; пос. Низовка; пос. Красноторовка; пос. Холмогоровка (2 шт.); пос. Кумачево Зеленоградского района Калининградской области  </t>
  </si>
  <si>
    <t xml:space="preserve">Поставка парковочных столбиков с их монтажом для нужд муниципального образования   Зеленоградский городской округ  </t>
  </si>
  <si>
    <t xml:space="preserve">Оказание услуг по изготовлению, поставке и монтажу аншлагов для нужд муниципального образования   зеленоградский городской округ  </t>
  </si>
  <si>
    <t xml:space="preserve"> Ремонт дорожного покрытия с обустройством парковочных мест от дома № 40 по ул. Ленина до ул. Приморской в г. Зеленоградске Калининградской области  </t>
  </si>
  <si>
    <t xml:space="preserve"> Ремонт дорожного покрытия по 2-му Приморскому переулку (от здания Прокуратуры до ул. Гагарина) в г. Зеленоградске Калининградской области  </t>
  </si>
  <si>
    <t xml:space="preserve">Ремонт дорожного покрытия по ул. Взморье в пос. Лесной Зеленоградского района Калининградской области  </t>
  </si>
  <si>
    <t xml:space="preserve"> Ремонт подъездных путей к пожарным водоёмам по ул. Мазура в пос. Прохладное; ул. Офицерская и ул. Гвардейская (резервуары) в пос. Переславское; ул. Школьная в пос. Кострово; ул. Зелёная в пос. Колосовка; ул. Молодёжная в пос. Грачёвка; ул. Морской в пос. Морское; ул. Центральной в пос. Лесной;ул. Школьной в пос. Красноторовка; ул. Центральной в пос. Грачёвка; пер. Приозёрному в пос. Романово Зеленоградского района Калининградской области  </t>
  </si>
  <si>
    <t xml:space="preserve"> Ремонт тротуара по ул. Пугачёва в г. Зеленоградске Калининградской области  </t>
  </si>
  <si>
    <t xml:space="preserve"> Ремонт тротуара с обустройством автомобильной парковки по ул. Октябрьской в г. Зеленоградске Калининградской области  </t>
  </si>
  <si>
    <t xml:space="preserve"> Ремонт тротуара по ул. Пушкина в г. Зеленоградске Калининградской области  </t>
  </si>
  <si>
    <t xml:space="preserve"> Ремонт тротуаров в городском парке в г. Зеленоградске Калининградской области  </t>
  </si>
  <si>
    <t xml:space="preserve"> Ремонт тротуара и парковки по ул.Глазурной в пос.Вишневое Зеленоградского района Калининградской области  </t>
  </si>
  <si>
    <t xml:space="preserve"> Ремонт тротуара по ул. Потёмкина - Герцена (между домами  № 17 и № 13-а по ул. Потёмкина) в г. Зеленоградска Калининградской области  </t>
  </si>
  <si>
    <t xml:space="preserve"> Ремонт дорожного покрытия подъездной дороги к кладбищу в пос. Заостровье Зеленоградского района Калининградской области  </t>
  </si>
  <si>
    <t xml:space="preserve">Ремонт уличного освещения на променаде в пос. Лесной Зеленоградского района Калининградской области  </t>
  </si>
  <si>
    <t xml:space="preserve"> Устройство уличного освещения от кафе   У Нептуна   до   Мистель   с устройством видеонаблюдения в г. Зеленоградске Калининградской области    </t>
  </si>
  <si>
    <t xml:space="preserve"> Устройство уличного освещения 20-ти детских площадок в посёлках Зеленоградского городского округа Калининградской области  </t>
  </si>
  <si>
    <t xml:space="preserve"> Устройство уличного освещения на ул. Лазаревской в пос. Вишнёвое г. Зеленоградска Калининградской области  </t>
  </si>
  <si>
    <t xml:space="preserve"> Устройство уличного освещения по ул. Новой в пос. Кузнецкое Зеленоградского района Калининградской области  </t>
  </si>
  <si>
    <t xml:space="preserve"> Устройство уличного освещения по ул. Южной в пос. Холмогоровка Зеленоградского района Калининградской области  </t>
  </si>
  <si>
    <t xml:space="preserve"> Ремонт уличного освещения на Аллее Дружбы и в районе Бювета в г. Зеленоградске Калининградской области  </t>
  </si>
  <si>
    <t xml:space="preserve">Устройство уличного освещения парковки туристических автобусов и подсветки тротуаров на ул. Железнодорожной в г. Зеленоградске Калининградской области  </t>
  </si>
  <si>
    <t xml:space="preserve">Устройство подсветки пешеходного перехода по ул. Железнодорожной в г. Зеленоградске Калининградской области  </t>
  </si>
  <si>
    <t xml:space="preserve">Устройство уличного освещения возле остановочных павильонов для   школьного   автобуса на территории Зеленоградского городского округа Калининградской области  </t>
  </si>
  <si>
    <t xml:space="preserve">Устройство уличного освещения сквера в пос. Заостровье Зеленоградского района Калининградской области  </t>
  </si>
  <si>
    <t xml:space="preserve">Устройство уличного освещения мемориала в пос. Романово Зеленоградского района Калининградской области  </t>
  </si>
  <si>
    <t xml:space="preserve">Устройство подсветки зданий Курортный проспект дом № 7; ул. Пугачёва дом № 9-а; ул. Пограничная дом № 2 в г. Зеленоградске Калининградской области  </t>
  </si>
  <si>
    <t xml:space="preserve">Устройство подсветки мозаики по ул. Володарского, 8 в г. Зеленоградске Калининградской области  </t>
  </si>
  <si>
    <t xml:space="preserve">Ремонт деревянных конструкций на променаде в пос. Лесной Зеленоградского района Калининградской области  </t>
  </si>
  <si>
    <t xml:space="preserve">Подведение водопровода на пляж г. Зеленоградска Калининградской области  </t>
  </si>
  <si>
    <t xml:space="preserve">Ремонт плит перекрытия на участке набережной в западной части променада в г. Зеленоградске Калининградской области  </t>
  </si>
  <si>
    <t xml:space="preserve">Устройство ограждения пирса на стойках с заполнением из ламинированного прозрачного стекла (триплексе) в г. Зеленоградске Калининградской области  </t>
  </si>
  <si>
    <t xml:space="preserve">Восстановление элементов деревянного зодчества дома № 8 по 1-му Октябрьскому переулку в г. Зеленоградске Калининградской области  </t>
  </si>
  <si>
    <t xml:space="preserve">Обустройство откосов мелиоративных каналов в городском парке г. Зеленоградска Калининградской области  </t>
  </si>
  <si>
    <t xml:space="preserve">Благоустройство территории городского парка (обустройство пешеходных дорожек вдоль кладбища до дюны, ограждения кладбища, уличное освещение, видеонаблюдение, паркинг для велосипедов, урны, скамейки в г. Зеленоградске Калининградской области  </t>
  </si>
  <si>
    <t xml:space="preserve">Благоустройство волейбольных площадок по ул. Володарского в городском парке г. Зеленоградска Калининградской области  </t>
  </si>
  <si>
    <t xml:space="preserve">Обустройство двух нестационарных объектов (туалетов) в г. Зеленоградске Калининградской области  </t>
  </si>
  <si>
    <t xml:space="preserve">Устройство тротуара от железнодорожного перехода на остановочном пункте   Приморская   до реки   Тростянка   в г. Зеленоградске Калининградской области  </t>
  </si>
  <si>
    <t xml:space="preserve">Ремонт канализационных колодцев по ул. Новостроевской в пос. Холмогоровка Зеленоградского района Калининградской области  </t>
  </si>
  <si>
    <t xml:space="preserve"> Устройство площадки для сбора крупногабаритных отходов в пос. Романово Зеленоградского района Калининградской области  </t>
  </si>
  <si>
    <t xml:space="preserve">Ремонт автобусных остановок с освещением в пос. Вишневое и пос. Клинцовка Зеленоградского района Калининградской области  </t>
  </si>
  <si>
    <t xml:space="preserve">Благоустройство территории от ул. Лазаревской в пос. Вишневое до ул.Зеленая в г. Зеленоградске Калининградской области  </t>
  </si>
  <si>
    <t xml:space="preserve">Ремонт кабинета МКУ   Служба заказчика Зеленоградского городского округа   по адресу: дом № 1 ул. Ленина в г. Зеленоградске Калининградской области  </t>
  </si>
  <si>
    <t xml:space="preserve">Косметический ремонт лестничных пролетов, коридоров 1-го и 3-го этажей административного здания дома № 1 по ул. Ленина в г. Зеленоградске Калининградской области  </t>
  </si>
  <si>
    <t xml:space="preserve">Ремонт кабинетов административного здания дом № 20 по ул. Ленина в г. Зеленоградске Калининградской области  </t>
  </si>
  <si>
    <t>Капитальный ремонт фасада и капитальный ремонт кровли детского сада № 4 по ул. Ленина, дом № 4 в г. Зеленоградке Калининградской области   (Памятник местного значения)</t>
  </si>
  <si>
    <t xml:space="preserve">Строительство остановочных пунктов для школьных автобусов  </t>
  </si>
  <si>
    <t xml:space="preserve">Ремонт подпорной стенки с установкой мемориальных плит в пос. Романово Зеленоградского района Калининградской области  </t>
  </si>
  <si>
    <t xml:space="preserve">Капитальный ремонт МАОУ СОШ в пос. Рыбачий, расположенной по адресу: Калининградская область, Зеленоградский район, пос. Рыбачий, ул. Школьная, дом № 3  </t>
  </si>
  <si>
    <t xml:space="preserve">Ремонт детской и спортивной площадок по ул. Лермонтова и ул. Лесопарковой в г. Зеленоградске Калининградской области  </t>
  </si>
  <si>
    <t xml:space="preserve">Ремонт детской площадки в пос. Русское Зеленоградского района Калининградской области   </t>
  </si>
  <si>
    <t xml:space="preserve">Ремонт детской и спортивной площадок по ул. Солнечной в пос. Холмогоровка Зеленоградского района Калининградской области   </t>
  </si>
  <si>
    <t xml:space="preserve">Ремонт детской и спортивной площадок по ул. Школьной в пос. Сосновка Зеленоградского района Калининградской области   </t>
  </si>
  <si>
    <t xml:space="preserve">Ремонт спортивной площадки по ул. Окружной в г. Зеленоградске Калининградской области  </t>
  </si>
  <si>
    <t xml:space="preserve">Расширение восточного водозабора расположенного по ул. Тургенева в г. Зеленоградка Калининградской области  </t>
  </si>
  <si>
    <t xml:space="preserve">Ремонт эксплуатационной скважины в пос. Заостровье Зеленоградского района Калининградской области  </t>
  </si>
  <si>
    <t xml:space="preserve">Обустройство закрытого коллектора по сбросу ливневых вод по ул. Железнодорожной (ориентир дома №№ 26 - 30) в г. Зеленоградске Калининградской области  </t>
  </si>
  <si>
    <t xml:space="preserve">Строительство распределительного газопровода низкого давления для перспективы подключения жилых домов по ул. Осипенко и газопровода-ввода к жилому дому № 4 по ул. Осипенко в г. Зеленоградске Калининградской области   </t>
  </si>
  <si>
    <t xml:space="preserve">Обустройство понижений существующих тротуаров для обеспечения проезда маломобильных групп населения в г. Зеленоградске Калининградской области  </t>
  </si>
  <si>
    <t xml:space="preserve">Поставка медицинского оборудования для нужд муниципального образования   Зеленоградский городской округ  </t>
  </si>
  <si>
    <t xml:space="preserve">Постановление Правительства Калининградской области от 30.12.2020 №1006  "О выделении средств"  </t>
  </si>
  <si>
    <t xml:space="preserve">   от     "17"   февраля 2021 г.  №  213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</si>
</sst>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_₽"/>
    <numFmt numFmtId="166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3" borderId="3" xfId="0" applyFill="1" applyBorder="1"/>
    <xf numFmtId="0" fontId="1" fillId="0" borderId="0" xfId="0" applyFont="1" applyBorder="1" applyAlignment="1">
      <alignment horizontal="center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7" fillId="0" borderId="0" xfId="0" applyFont="1" applyBorder="1" applyAlignment="1" applyProtection="1">
      <alignment horizontal="left"/>
      <protection locked="0"/>
    </xf>
    <xf numFmtId="4" fontId="2" fillId="3" borderId="3" xfId="0" applyNumberFormat="1" applyFont="1" applyFill="1" applyBorder="1"/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wrapText="1"/>
    </xf>
    <xf numFmtId="4" fontId="6" fillId="0" borderId="3" xfId="0" applyNumberFormat="1" applyFont="1" applyBorder="1"/>
    <xf numFmtId="0" fontId="6" fillId="0" borderId="3" xfId="0" applyFont="1" applyBorder="1"/>
    <xf numFmtId="4" fontId="10" fillId="3" borderId="3" xfId="0" applyNumberFormat="1" applyFont="1" applyFill="1" applyBorder="1" applyAlignment="1">
      <alignment wrapText="1"/>
    </xf>
    <xf numFmtId="0" fontId="6" fillId="2" borderId="3" xfId="0" applyFont="1" applyFill="1" applyBorder="1"/>
    <xf numFmtId="0" fontId="13" fillId="3" borderId="3" xfId="0" applyFont="1" applyFill="1" applyBorder="1" applyAlignment="1">
      <alignment wrapText="1"/>
    </xf>
    <xf numFmtId="4" fontId="13" fillId="0" borderId="0" xfId="0" applyNumberFormat="1" applyFont="1" applyBorder="1"/>
    <xf numFmtId="164" fontId="13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4" fontId="7" fillId="2" borderId="3" xfId="0" applyNumberFormat="1" applyFont="1" applyFill="1" applyBorder="1" applyAlignment="1">
      <alignment horizontal="right"/>
    </xf>
    <xf numFmtId="0" fontId="14" fillId="2" borderId="3" xfId="0" applyFont="1" applyFill="1" applyBorder="1"/>
    <xf numFmtId="0" fontId="6" fillId="0" borderId="5" xfId="0" applyFont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94"/>
  <sheetViews>
    <sheetView tabSelected="1" zoomScale="70" zoomScaleNormal="70" workbookViewId="0">
      <selection activeCell="D10" sqref="D10"/>
    </sheetView>
  </sheetViews>
  <sheetFormatPr defaultRowHeight="14.4" x14ac:dyDescent="0.3"/>
  <cols>
    <col min="1" max="1" width="4" customWidth="1"/>
    <col min="2" max="2" width="7" customWidth="1"/>
    <col min="3" max="3" width="52.109375" customWidth="1"/>
    <col min="4" max="4" width="20" customWidth="1"/>
    <col min="5" max="5" width="21" customWidth="1"/>
    <col min="6" max="6" width="24.44140625" customWidth="1"/>
    <col min="7" max="7" width="7" customWidth="1"/>
  </cols>
  <sheetData>
    <row r="1" spans="2:6" ht="26.4" customHeight="1" x14ac:dyDescent="0.3">
      <c r="B1" s="5"/>
      <c r="C1" s="5"/>
      <c r="D1" s="9"/>
      <c r="E1" s="35" t="s">
        <v>19</v>
      </c>
      <c r="F1" s="35"/>
    </row>
    <row r="2" spans="2:6" ht="33.6" customHeight="1" x14ac:dyDescent="0.3">
      <c r="B2" s="5"/>
      <c r="C2" s="5"/>
      <c r="D2" s="10"/>
      <c r="E2" s="35"/>
      <c r="F2" s="35"/>
    </row>
    <row r="3" spans="2:6" ht="24" customHeight="1" x14ac:dyDescent="0.3">
      <c r="B3" s="5"/>
      <c r="C3" s="5"/>
      <c r="D3" s="11"/>
      <c r="E3" s="36" t="s">
        <v>89</v>
      </c>
      <c r="F3" s="37"/>
    </row>
    <row r="4" spans="2:6" ht="41.4" customHeight="1" x14ac:dyDescent="0.3">
      <c r="B4" s="38" t="s">
        <v>15</v>
      </c>
      <c r="C4" s="38"/>
      <c r="D4" s="38"/>
      <c r="E4" s="38"/>
      <c r="F4" s="38"/>
    </row>
    <row r="5" spans="2:6" ht="22.2" customHeight="1" x14ac:dyDescent="0.3">
      <c r="B5" s="8"/>
      <c r="C5" s="8"/>
      <c r="D5" s="8"/>
      <c r="E5" s="8"/>
      <c r="F5" s="32" t="s">
        <v>10</v>
      </c>
    </row>
    <row r="6" spans="2:6" ht="55.5" customHeight="1" x14ac:dyDescent="0.3">
      <c r="B6" s="13" t="s">
        <v>0</v>
      </c>
      <c r="C6" s="14" t="s">
        <v>1</v>
      </c>
      <c r="D6" s="14" t="s">
        <v>2</v>
      </c>
      <c r="E6" s="14" t="s">
        <v>16</v>
      </c>
      <c r="F6" s="14" t="s">
        <v>3</v>
      </c>
    </row>
    <row r="7" spans="2:6" ht="15" customHeight="1" x14ac:dyDescent="0.3">
      <c r="B7" s="6" t="s">
        <v>4</v>
      </c>
      <c r="C7" s="7">
        <v>2</v>
      </c>
      <c r="D7" s="7">
        <v>3</v>
      </c>
      <c r="E7" s="7">
        <v>4</v>
      </c>
      <c r="F7" s="7">
        <v>5</v>
      </c>
    </row>
    <row r="8" spans="2:6" ht="15" customHeight="1" x14ac:dyDescent="0.35">
      <c r="B8" s="6"/>
      <c r="C8" s="39" t="s">
        <v>20</v>
      </c>
      <c r="D8" s="40"/>
      <c r="E8" s="40"/>
      <c r="F8" s="40"/>
    </row>
    <row r="9" spans="2:6" ht="15" customHeight="1" x14ac:dyDescent="0.35">
      <c r="B9" s="41" t="s">
        <v>5</v>
      </c>
      <c r="C9" s="42"/>
      <c r="D9" s="42"/>
      <c r="E9" s="42"/>
      <c r="F9" s="42"/>
    </row>
    <row r="10" spans="2:6" ht="62.4" x14ac:dyDescent="0.3">
      <c r="B10" s="26">
        <v>1</v>
      </c>
      <c r="C10" s="30" t="s">
        <v>31</v>
      </c>
      <c r="D10" s="28">
        <f t="shared" ref="D10:D42" si="0">SUM(E10:F10)</f>
        <v>3187344</v>
      </c>
      <c r="E10" s="16"/>
      <c r="F10" s="28">
        <v>3187344</v>
      </c>
    </row>
    <row r="11" spans="2:6" ht="46.8" x14ac:dyDescent="0.3">
      <c r="B11" s="26">
        <v>2</v>
      </c>
      <c r="C11" s="30" t="s">
        <v>32</v>
      </c>
      <c r="D11" s="28">
        <f t="shared" si="0"/>
        <v>2159531</v>
      </c>
      <c r="E11" s="16"/>
      <c r="F11" s="27">
        <v>2159531</v>
      </c>
    </row>
    <row r="12" spans="2:6" ht="93.6" x14ac:dyDescent="0.3">
      <c r="B12" s="26">
        <v>3</v>
      </c>
      <c r="C12" s="30" t="s">
        <v>11</v>
      </c>
      <c r="D12" s="28">
        <f t="shared" si="0"/>
        <v>150000</v>
      </c>
      <c r="E12" s="16"/>
      <c r="F12" s="28">
        <v>150000</v>
      </c>
    </row>
    <row r="13" spans="2:6" ht="46.8" x14ac:dyDescent="0.3">
      <c r="B13" s="26">
        <v>4</v>
      </c>
      <c r="C13" s="30" t="s">
        <v>33</v>
      </c>
      <c r="D13" s="28">
        <f t="shared" si="0"/>
        <v>3786412</v>
      </c>
      <c r="E13" s="16"/>
      <c r="F13" s="27">
        <v>3786412</v>
      </c>
    </row>
    <row r="14" spans="2:6" ht="80.400000000000006" customHeight="1" x14ac:dyDescent="0.3">
      <c r="B14" s="26">
        <v>5</v>
      </c>
      <c r="C14" s="30" t="s">
        <v>34</v>
      </c>
      <c r="D14" s="28">
        <f t="shared" si="0"/>
        <v>949258</v>
      </c>
      <c r="E14" s="16"/>
      <c r="F14" s="27">
        <v>949258</v>
      </c>
    </row>
    <row r="15" spans="2:6" ht="31.2" x14ac:dyDescent="0.3">
      <c r="B15" s="26">
        <v>6</v>
      </c>
      <c r="C15" s="30" t="s">
        <v>35</v>
      </c>
      <c r="D15" s="28">
        <f t="shared" si="0"/>
        <v>1220118</v>
      </c>
      <c r="E15" s="16"/>
      <c r="F15" s="27">
        <v>1220118</v>
      </c>
    </row>
    <row r="16" spans="2:6" ht="46.8" x14ac:dyDescent="0.3">
      <c r="B16" s="26">
        <v>7</v>
      </c>
      <c r="C16" s="30" t="s">
        <v>36</v>
      </c>
      <c r="D16" s="28">
        <f t="shared" si="0"/>
        <v>3116414</v>
      </c>
      <c r="E16" s="16"/>
      <c r="F16" s="27">
        <v>3116414</v>
      </c>
    </row>
    <row r="17" spans="1:6" ht="31.2" x14ac:dyDescent="0.3">
      <c r="B17" s="26">
        <v>8</v>
      </c>
      <c r="C17" s="30" t="s">
        <v>37</v>
      </c>
      <c r="D17" s="28">
        <f t="shared" si="0"/>
        <v>1862294</v>
      </c>
      <c r="E17" s="17"/>
      <c r="F17" s="27">
        <v>1862294</v>
      </c>
    </row>
    <row r="18" spans="1:6" ht="31.2" x14ac:dyDescent="0.3">
      <c r="B18" s="26">
        <v>9</v>
      </c>
      <c r="C18" s="30" t="s">
        <v>38</v>
      </c>
      <c r="D18" s="28">
        <f t="shared" si="0"/>
        <v>374276</v>
      </c>
      <c r="E18" s="17"/>
      <c r="F18" s="27">
        <v>374276</v>
      </c>
    </row>
    <row r="19" spans="1:6" ht="55.2" customHeight="1" x14ac:dyDescent="0.3">
      <c r="A19" s="1"/>
      <c r="B19" s="26">
        <v>10</v>
      </c>
      <c r="C19" s="30" t="s">
        <v>39</v>
      </c>
      <c r="D19" s="28">
        <f t="shared" si="0"/>
        <v>5114764</v>
      </c>
      <c r="E19" s="17"/>
      <c r="F19" s="28">
        <v>5114764</v>
      </c>
    </row>
    <row r="20" spans="1:6" ht="64.2" customHeight="1" x14ac:dyDescent="0.3">
      <c r="A20" s="1"/>
      <c r="B20" s="26">
        <v>11</v>
      </c>
      <c r="C20" s="30" t="s">
        <v>40</v>
      </c>
      <c r="D20" s="28">
        <f t="shared" si="0"/>
        <v>612162</v>
      </c>
      <c r="E20" s="17"/>
      <c r="F20" s="27">
        <v>612162</v>
      </c>
    </row>
    <row r="21" spans="1:6" ht="69.599999999999994" customHeight="1" x14ac:dyDescent="0.3">
      <c r="A21" s="1"/>
      <c r="B21" s="26">
        <v>12</v>
      </c>
      <c r="C21" s="30" t="s">
        <v>86</v>
      </c>
      <c r="D21" s="28">
        <f t="shared" si="0"/>
        <v>835855</v>
      </c>
      <c r="E21" s="17"/>
      <c r="F21" s="27">
        <v>835855</v>
      </c>
    </row>
    <row r="22" spans="1:6" ht="66.599999999999994" customHeight="1" x14ac:dyDescent="0.3">
      <c r="A22" s="1"/>
      <c r="B22" s="26">
        <v>13</v>
      </c>
      <c r="C22" s="30" t="s">
        <v>41</v>
      </c>
      <c r="D22" s="28">
        <f t="shared" si="0"/>
        <v>838679</v>
      </c>
      <c r="E22" s="17"/>
      <c r="F22" s="27">
        <v>838679</v>
      </c>
    </row>
    <row r="23" spans="1:6" ht="74.400000000000006" customHeight="1" x14ac:dyDescent="0.3">
      <c r="A23" s="1"/>
      <c r="B23" s="26">
        <v>14</v>
      </c>
      <c r="C23" s="30" t="s">
        <v>42</v>
      </c>
      <c r="D23" s="28">
        <f t="shared" si="0"/>
        <v>473788</v>
      </c>
      <c r="E23" s="17"/>
      <c r="F23" s="27">
        <v>473788</v>
      </c>
    </row>
    <row r="24" spans="1:6" ht="47.4" customHeight="1" x14ac:dyDescent="0.3">
      <c r="A24" s="1"/>
      <c r="B24" s="26">
        <v>15</v>
      </c>
      <c r="C24" s="30" t="s">
        <v>43</v>
      </c>
      <c r="D24" s="28">
        <f t="shared" si="0"/>
        <v>4908022</v>
      </c>
      <c r="E24" s="19"/>
      <c r="F24" s="27">
        <v>4908022</v>
      </c>
    </row>
    <row r="25" spans="1:6" ht="46.95" customHeight="1" x14ac:dyDescent="0.3">
      <c r="A25" s="1"/>
      <c r="B25" s="26">
        <v>16</v>
      </c>
      <c r="C25" s="30" t="s">
        <v>44</v>
      </c>
      <c r="D25" s="28">
        <f t="shared" si="0"/>
        <v>906038</v>
      </c>
      <c r="E25" s="19"/>
      <c r="F25" s="27">
        <v>906038</v>
      </c>
    </row>
    <row r="26" spans="1:6" ht="46.95" customHeight="1" x14ac:dyDescent="0.3">
      <c r="A26" s="1"/>
      <c r="B26" s="26">
        <v>17</v>
      </c>
      <c r="C26" s="30" t="s">
        <v>45</v>
      </c>
      <c r="D26" s="28">
        <f t="shared" si="0"/>
        <v>935657</v>
      </c>
      <c r="E26" s="19"/>
      <c r="F26" s="27">
        <v>935657</v>
      </c>
    </row>
    <row r="27" spans="1:6" ht="46.95" customHeight="1" x14ac:dyDescent="0.3">
      <c r="A27" s="1"/>
      <c r="B27" s="26">
        <v>18</v>
      </c>
      <c r="C27" s="30" t="s">
        <v>46</v>
      </c>
      <c r="D27" s="28">
        <f t="shared" si="0"/>
        <v>257434</v>
      </c>
      <c r="E27" s="19"/>
      <c r="F27" s="27">
        <v>257434</v>
      </c>
    </row>
    <row r="28" spans="1:6" ht="46.95" customHeight="1" x14ac:dyDescent="0.3">
      <c r="A28" s="1"/>
      <c r="B28" s="26">
        <v>19</v>
      </c>
      <c r="C28" s="30" t="s">
        <v>47</v>
      </c>
      <c r="D28" s="28">
        <f t="shared" si="0"/>
        <v>976427</v>
      </c>
      <c r="E28" s="19"/>
      <c r="F28" s="27">
        <v>976427</v>
      </c>
    </row>
    <row r="29" spans="1:6" ht="46.95" customHeight="1" x14ac:dyDescent="0.3">
      <c r="A29" s="1"/>
      <c r="B29" s="26">
        <v>20</v>
      </c>
      <c r="C29" s="30" t="s">
        <v>48</v>
      </c>
      <c r="D29" s="28">
        <f t="shared" si="0"/>
        <v>2865575</v>
      </c>
      <c r="E29" s="19"/>
      <c r="F29" s="27">
        <v>2865575</v>
      </c>
    </row>
    <row r="30" spans="1:6" ht="46.95" customHeight="1" x14ac:dyDescent="0.3">
      <c r="A30" s="1"/>
      <c r="B30" s="26">
        <v>21</v>
      </c>
      <c r="C30" s="30" t="s">
        <v>49</v>
      </c>
      <c r="D30" s="28">
        <f t="shared" si="0"/>
        <v>1974900</v>
      </c>
      <c r="E30" s="19"/>
      <c r="F30" s="28">
        <v>1974900</v>
      </c>
    </row>
    <row r="31" spans="1:6" ht="68.400000000000006" customHeight="1" x14ac:dyDescent="0.3">
      <c r="A31" s="1"/>
      <c r="B31" s="26">
        <v>22</v>
      </c>
      <c r="C31" s="30" t="s">
        <v>50</v>
      </c>
      <c r="D31" s="28">
        <f t="shared" si="0"/>
        <v>395500</v>
      </c>
      <c r="E31" s="19"/>
      <c r="F31" s="27">
        <v>395500</v>
      </c>
    </row>
    <row r="32" spans="1:6" ht="48" customHeight="1" x14ac:dyDescent="0.3">
      <c r="A32" s="1"/>
      <c r="B32" s="26">
        <v>23</v>
      </c>
      <c r="C32" s="30" t="s">
        <v>51</v>
      </c>
      <c r="D32" s="28">
        <f t="shared" si="0"/>
        <v>2753909</v>
      </c>
      <c r="E32" s="19"/>
      <c r="F32" s="27">
        <v>2753909</v>
      </c>
    </row>
    <row r="33" spans="1:6" ht="53.4" customHeight="1" x14ac:dyDescent="0.3">
      <c r="A33" s="1"/>
      <c r="B33" s="26">
        <v>24</v>
      </c>
      <c r="C33" s="30" t="s">
        <v>52</v>
      </c>
      <c r="D33" s="28">
        <f t="shared" si="0"/>
        <v>255800</v>
      </c>
      <c r="E33" s="19"/>
      <c r="F33" s="27">
        <v>255800</v>
      </c>
    </row>
    <row r="34" spans="1:6" ht="70.5" customHeight="1" x14ac:dyDescent="0.3">
      <c r="A34" s="1"/>
      <c r="B34" s="26">
        <v>25</v>
      </c>
      <c r="C34" s="30" t="s">
        <v>53</v>
      </c>
      <c r="D34" s="28">
        <f t="shared" si="0"/>
        <v>282488</v>
      </c>
      <c r="E34" s="19"/>
      <c r="F34" s="27">
        <v>282488</v>
      </c>
    </row>
    <row r="35" spans="1:6" ht="66" customHeight="1" x14ac:dyDescent="0.3">
      <c r="A35" s="1"/>
      <c r="B35" s="26">
        <v>26</v>
      </c>
      <c r="C35" s="30" t="s">
        <v>54</v>
      </c>
      <c r="D35" s="28">
        <f t="shared" si="0"/>
        <v>995707</v>
      </c>
      <c r="E35" s="19"/>
      <c r="F35" s="27">
        <v>995707</v>
      </c>
    </row>
    <row r="36" spans="1:6" ht="58.2" customHeight="1" x14ac:dyDescent="0.3">
      <c r="A36" s="1"/>
      <c r="B36" s="26">
        <v>27</v>
      </c>
      <c r="C36" s="30" t="s">
        <v>55</v>
      </c>
      <c r="D36" s="28">
        <f t="shared" si="0"/>
        <v>37637</v>
      </c>
      <c r="E36" s="19"/>
      <c r="F36" s="27">
        <v>37637</v>
      </c>
    </row>
    <row r="37" spans="1:6" ht="64.95" customHeight="1" x14ac:dyDescent="0.3">
      <c r="A37" s="1"/>
      <c r="B37" s="26">
        <v>28</v>
      </c>
      <c r="C37" s="30" t="s">
        <v>56</v>
      </c>
      <c r="D37" s="28">
        <f t="shared" si="0"/>
        <v>612173</v>
      </c>
      <c r="E37" s="19"/>
      <c r="F37" s="27">
        <v>612173</v>
      </c>
    </row>
    <row r="38" spans="1:6" ht="69" customHeight="1" x14ac:dyDescent="0.3">
      <c r="A38" s="1"/>
      <c r="B38" s="26">
        <v>29</v>
      </c>
      <c r="C38" s="30" t="s">
        <v>21</v>
      </c>
      <c r="D38" s="28">
        <f t="shared" si="0"/>
        <v>1648333.35</v>
      </c>
      <c r="E38" s="27">
        <v>1500000</v>
      </c>
      <c r="F38" s="27">
        <v>148333.35</v>
      </c>
    </row>
    <row r="39" spans="1:6" ht="57" customHeight="1" x14ac:dyDescent="0.3">
      <c r="A39" s="1"/>
      <c r="B39" s="26">
        <v>30</v>
      </c>
      <c r="C39" s="30" t="s">
        <v>12</v>
      </c>
      <c r="D39" s="28">
        <f t="shared" si="0"/>
        <v>85000</v>
      </c>
      <c r="E39" s="23"/>
      <c r="F39" s="27">
        <v>85000</v>
      </c>
    </row>
    <row r="40" spans="1:6" ht="64.8" customHeight="1" x14ac:dyDescent="0.3">
      <c r="A40" s="1"/>
      <c r="B40" s="26">
        <v>31</v>
      </c>
      <c r="C40" s="30" t="s">
        <v>22</v>
      </c>
      <c r="D40" s="28">
        <f t="shared" si="0"/>
        <v>351739.91</v>
      </c>
      <c r="E40" s="23"/>
      <c r="F40" s="27">
        <v>351739.91</v>
      </c>
    </row>
    <row r="41" spans="1:6" ht="63.6" customHeight="1" x14ac:dyDescent="0.3">
      <c r="A41" s="1"/>
      <c r="B41" s="26">
        <v>32</v>
      </c>
      <c r="C41" s="30" t="s">
        <v>23</v>
      </c>
      <c r="D41" s="28">
        <f t="shared" si="0"/>
        <v>365296.85</v>
      </c>
      <c r="E41" s="25"/>
      <c r="F41" s="28">
        <v>365296.85</v>
      </c>
    </row>
    <row r="42" spans="1:6" ht="51" customHeight="1" x14ac:dyDescent="0.3">
      <c r="A42" s="1"/>
      <c r="B42" s="26">
        <v>33</v>
      </c>
      <c r="C42" s="30" t="s">
        <v>87</v>
      </c>
      <c r="D42" s="28">
        <f t="shared" si="0"/>
        <v>26600</v>
      </c>
      <c r="E42" s="25"/>
      <c r="F42" s="27">
        <v>26600</v>
      </c>
    </row>
    <row r="43" spans="1:6" ht="80.400000000000006" customHeight="1" x14ac:dyDescent="0.3">
      <c r="A43" s="1"/>
      <c r="B43" s="26">
        <v>34</v>
      </c>
      <c r="C43" s="30" t="s">
        <v>24</v>
      </c>
      <c r="D43" s="28">
        <f t="shared" ref="D43:D80" si="1">SUM(E43:F43)</f>
        <v>1903333.32</v>
      </c>
      <c r="E43" s="27">
        <v>500000</v>
      </c>
      <c r="F43" s="27">
        <v>1403333.32</v>
      </c>
    </row>
    <row r="44" spans="1:6" ht="73.2" customHeight="1" x14ac:dyDescent="0.3">
      <c r="A44" s="1"/>
      <c r="B44" s="26">
        <v>35</v>
      </c>
      <c r="C44" s="30" t="s">
        <v>25</v>
      </c>
      <c r="D44" s="28">
        <f t="shared" si="1"/>
        <v>240000</v>
      </c>
      <c r="E44" s="23"/>
      <c r="F44" s="27">
        <v>240000</v>
      </c>
    </row>
    <row r="45" spans="1:6" ht="48.6" customHeight="1" x14ac:dyDescent="0.3">
      <c r="A45" s="1"/>
      <c r="B45" s="26">
        <v>36</v>
      </c>
      <c r="C45" s="30" t="s">
        <v>57</v>
      </c>
      <c r="D45" s="28">
        <f t="shared" si="1"/>
        <v>613507</v>
      </c>
      <c r="E45" s="25"/>
      <c r="F45" s="27">
        <v>613507</v>
      </c>
    </row>
    <row r="46" spans="1:6" ht="42" customHeight="1" x14ac:dyDescent="0.3">
      <c r="A46" s="1"/>
      <c r="B46" s="26">
        <v>37</v>
      </c>
      <c r="C46" s="30" t="s">
        <v>13</v>
      </c>
      <c r="D46" s="28">
        <f t="shared" si="1"/>
        <v>4139740.2</v>
      </c>
      <c r="E46" s="25"/>
      <c r="F46" s="27">
        <v>4139740.2</v>
      </c>
    </row>
    <row r="47" spans="1:6" ht="61.8" customHeight="1" x14ac:dyDescent="0.3">
      <c r="A47" s="1"/>
      <c r="B47" s="26">
        <v>38</v>
      </c>
      <c r="C47" s="30" t="s">
        <v>14</v>
      </c>
      <c r="D47" s="28">
        <f t="shared" si="1"/>
        <v>706472</v>
      </c>
      <c r="E47" s="25"/>
      <c r="F47" s="27">
        <v>706472</v>
      </c>
    </row>
    <row r="48" spans="1:6" ht="55.2" customHeight="1" x14ac:dyDescent="0.3">
      <c r="A48" s="1"/>
      <c r="B48" s="26">
        <v>39</v>
      </c>
      <c r="C48" s="30" t="s">
        <v>26</v>
      </c>
      <c r="D48" s="28">
        <f t="shared" si="1"/>
        <v>80000</v>
      </c>
      <c r="E48" s="25"/>
      <c r="F48" s="27">
        <v>80000</v>
      </c>
    </row>
    <row r="49" spans="1:6" ht="47.4" customHeight="1" x14ac:dyDescent="0.3">
      <c r="A49" s="1"/>
      <c r="B49" s="26">
        <v>40</v>
      </c>
      <c r="C49" s="30" t="s">
        <v>27</v>
      </c>
      <c r="D49" s="28">
        <f t="shared" si="1"/>
        <v>264666.67</v>
      </c>
      <c r="E49" s="25"/>
      <c r="F49" s="27">
        <v>264666.67</v>
      </c>
    </row>
    <row r="50" spans="1:6" ht="54" customHeight="1" x14ac:dyDescent="0.3">
      <c r="A50" s="1"/>
      <c r="B50" s="26">
        <v>41</v>
      </c>
      <c r="C50" s="30" t="s">
        <v>58</v>
      </c>
      <c r="D50" s="28">
        <f t="shared" si="1"/>
        <v>1349435</v>
      </c>
      <c r="E50" s="25"/>
      <c r="F50" s="27">
        <v>1349435</v>
      </c>
    </row>
    <row r="51" spans="1:6" ht="72.599999999999994" customHeight="1" x14ac:dyDescent="0.3">
      <c r="A51" s="1"/>
      <c r="B51" s="26">
        <v>42</v>
      </c>
      <c r="C51" s="30" t="s">
        <v>59</v>
      </c>
      <c r="D51" s="28">
        <f t="shared" si="1"/>
        <v>1723842</v>
      </c>
      <c r="E51" s="25"/>
      <c r="F51" s="27">
        <v>1723842</v>
      </c>
    </row>
    <row r="52" spans="1:6" ht="65.400000000000006" customHeight="1" x14ac:dyDescent="0.3">
      <c r="A52" s="1"/>
      <c r="B52" s="26">
        <v>43</v>
      </c>
      <c r="C52" s="30" t="s">
        <v>60</v>
      </c>
      <c r="D52" s="28">
        <f t="shared" si="1"/>
        <v>1787965</v>
      </c>
      <c r="E52" s="25"/>
      <c r="F52" s="27">
        <v>1787965</v>
      </c>
    </row>
    <row r="53" spans="1:6" ht="65.400000000000006" customHeight="1" x14ac:dyDescent="0.3">
      <c r="A53" s="1"/>
      <c r="B53" s="26">
        <v>44</v>
      </c>
      <c r="C53" s="30" t="s">
        <v>61</v>
      </c>
      <c r="D53" s="28">
        <f t="shared" si="1"/>
        <v>1719318</v>
      </c>
      <c r="E53" s="25"/>
      <c r="F53" s="27">
        <v>1719318</v>
      </c>
    </row>
    <row r="54" spans="1:6" ht="65.400000000000006" customHeight="1" x14ac:dyDescent="0.3">
      <c r="A54" s="1"/>
      <c r="B54" s="26">
        <v>45</v>
      </c>
      <c r="C54" s="30" t="s">
        <v>62</v>
      </c>
      <c r="D54" s="28">
        <f t="shared" si="1"/>
        <v>14813872</v>
      </c>
      <c r="E54" s="25"/>
      <c r="F54" s="29">
        <v>14813872</v>
      </c>
    </row>
    <row r="55" spans="1:6" ht="75" customHeight="1" x14ac:dyDescent="0.3">
      <c r="A55" s="1"/>
      <c r="B55" s="26">
        <v>46</v>
      </c>
      <c r="C55" s="30" t="s">
        <v>63</v>
      </c>
      <c r="D55" s="28">
        <f t="shared" si="1"/>
        <v>12502146</v>
      </c>
      <c r="E55" s="25"/>
      <c r="F55" s="29">
        <v>12502146</v>
      </c>
    </row>
    <row r="56" spans="1:6" ht="97.95" customHeight="1" x14ac:dyDescent="0.3">
      <c r="A56" s="1"/>
      <c r="B56" s="26">
        <v>47</v>
      </c>
      <c r="C56" s="30" t="s">
        <v>64</v>
      </c>
      <c r="D56" s="28">
        <f t="shared" si="1"/>
        <v>3285697</v>
      </c>
      <c r="E56" s="25"/>
      <c r="F56" s="27">
        <v>3285697</v>
      </c>
    </row>
    <row r="57" spans="1:6" ht="88.8" customHeight="1" x14ac:dyDescent="0.3">
      <c r="A57" s="1"/>
      <c r="B57" s="26">
        <v>48</v>
      </c>
      <c r="C57" s="30" t="s">
        <v>65</v>
      </c>
      <c r="D57" s="28">
        <f t="shared" si="1"/>
        <v>2496637</v>
      </c>
      <c r="E57" s="25"/>
      <c r="F57" s="28">
        <v>2496637</v>
      </c>
    </row>
    <row r="58" spans="1:6" ht="67.2" customHeight="1" x14ac:dyDescent="0.3">
      <c r="A58" s="1"/>
      <c r="B58" s="26">
        <v>49</v>
      </c>
      <c r="C58" s="30" t="s">
        <v>66</v>
      </c>
      <c r="D58" s="28">
        <f t="shared" si="1"/>
        <v>1855784</v>
      </c>
      <c r="E58" s="25"/>
      <c r="F58" s="27">
        <v>1855784</v>
      </c>
    </row>
    <row r="59" spans="1:6" ht="81" customHeight="1" x14ac:dyDescent="0.3">
      <c r="A59" s="1"/>
      <c r="B59" s="26">
        <v>50</v>
      </c>
      <c r="C59" s="30" t="s">
        <v>28</v>
      </c>
      <c r="D59" s="28">
        <f t="shared" si="1"/>
        <v>1239564</v>
      </c>
      <c r="E59" s="25"/>
      <c r="F59" s="27">
        <v>1239564</v>
      </c>
    </row>
    <row r="60" spans="1:6" ht="56.4" customHeight="1" x14ac:dyDescent="0.3">
      <c r="A60" s="1"/>
      <c r="B60" s="26">
        <v>51</v>
      </c>
      <c r="C60" s="30" t="s">
        <v>29</v>
      </c>
      <c r="D60" s="28">
        <f t="shared" si="1"/>
        <v>1633275</v>
      </c>
      <c r="E60" s="25"/>
      <c r="F60" s="27">
        <v>1633275</v>
      </c>
    </row>
    <row r="61" spans="1:6" ht="80.400000000000006" customHeight="1" x14ac:dyDescent="0.3">
      <c r="A61" s="1"/>
      <c r="B61" s="26">
        <v>52</v>
      </c>
      <c r="C61" s="30" t="s">
        <v>67</v>
      </c>
      <c r="D61" s="28">
        <f t="shared" si="1"/>
        <v>4375742</v>
      </c>
      <c r="E61" s="25"/>
      <c r="F61" s="27">
        <v>4375742</v>
      </c>
    </row>
    <row r="62" spans="1:6" ht="50.4" customHeight="1" x14ac:dyDescent="0.3">
      <c r="A62" s="1"/>
      <c r="B62" s="26">
        <v>53</v>
      </c>
      <c r="C62" s="30" t="s">
        <v>30</v>
      </c>
      <c r="D62" s="28">
        <f t="shared" si="1"/>
        <v>627630</v>
      </c>
      <c r="E62" s="25"/>
      <c r="F62" s="27">
        <v>627630</v>
      </c>
    </row>
    <row r="63" spans="1:6" ht="50.4" customHeight="1" x14ac:dyDescent="0.3">
      <c r="A63" s="1"/>
      <c r="B63" s="26">
        <v>54</v>
      </c>
      <c r="C63" s="30" t="s">
        <v>68</v>
      </c>
      <c r="D63" s="28">
        <f t="shared" si="1"/>
        <v>878420</v>
      </c>
      <c r="E63" s="25"/>
      <c r="F63" s="27">
        <v>878420</v>
      </c>
    </row>
    <row r="64" spans="1:6" ht="50.4" customHeight="1" x14ac:dyDescent="0.3">
      <c r="A64" s="1"/>
      <c r="B64" s="26">
        <v>55</v>
      </c>
      <c r="C64" s="30" t="s">
        <v>69</v>
      </c>
      <c r="D64" s="28">
        <f t="shared" si="1"/>
        <v>2364900</v>
      </c>
      <c r="E64" s="25"/>
      <c r="F64" s="27">
        <v>2364900</v>
      </c>
    </row>
    <row r="65" spans="1:6" ht="50.4" customHeight="1" x14ac:dyDescent="0.3">
      <c r="A65" s="1"/>
      <c r="B65" s="26">
        <v>56</v>
      </c>
      <c r="C65" s="30" t="s">
        <v>70</v>
      </c>
      <c r="D65" s="28">
        <f t="shared" si="1"/>
        <v>247000</v>
      </c>
      <c r="E65" s="25"/>
      <c r="F65" s="27">
        <v>247000</v>
      </c>
    </row>
    <row r="66" spans="1:6" ht="78.599999999999994" customHeight="1" x14ac:dyDescent="0.3">
      <c r="A66" s="1"/>
      <c r="B66" s="26">
        <v>57</v>
      </c>
      <c r="C66" s="30" t="s">
        <v>71</v>
      </c>
      <c r="D66" s="28">
        <f t="shared" si="1"/>
        <v>4122274</v>
      </c>
      <c r="E66" s="25"/>
      <c r="F66" s="27">
        <v>4122274</v>
      </c>
    </row>
    <row r="67" spans="1:6" ht="78.599999999999994" customHeight="1" x14ac:dyDescent="0.3">
      <c r="A67" s="1"/>
      <c r="B67" s="26">
        <v>58</v>
      </c>
      <c r="C67" s="30" t="s">
        <v>72</v>
      </c>
      <c r="D67" s="28">
        <f t="shared" si="1"/>
        <v>178700</v>
      </c>
      <c r="E67" s="25"/>
      <c r="F67" s="27">
        <v>178700</v>
      </c>
    </row>
    <row r="68" spans="1:6" ht="78.599999999999994" customHeight="1" x14ac:dyDescent="0.3">
      <c r="A68" s="1"/>
      <c r="B68" s="26">
        <v>59</v>
      </c>
      <c r="C68" s="30" t="s">
        <v>73</v>
      </c>
      <c r="D68" s="28">
        <f t="shared" si="1"/>
        <v>11021602</v>
      </c>
      <c r="E68" s="25"/>
      <c r="F68" s="27">
        <f>10809322+212280</f>
        <v>11021602</v>
      </c>
    </row>
    <row r="69" spans="1:6" ht="62.4" customHeight="1" x14ac:dyDescent="0.3">
      <c r="A69" s="1"/>
      <c r="B69" s="26">
        <v>60</v>
      </c>
      <c r="C69" s="30" t="s">
        <v>74</v>
      </c>
      <c r="D69" s="28">
        <f t="shared" si="1"/>
        <v>7065132</v>
      </c>
      <c r="E69" s="24"/>
      <c r="F69" s="27">
        <v>7065132</v>
      </c>
    </row>
    <row r="70" spans="1:6" ht="63" customHeight="1" x14ac:dyDescent="0.3">
      <c r="A70" s="1"/>
      <c r="B70" s="26">
        <v>61</v>
      </c>
      <c r="C70" s="30" t="s">
        <v>75</v>
      </c>
      <c r="D70" s="28">
        <f t="shared" si="1"/>
        <v>305438</v>
      </c>
      <c r="E70" s="17"/>
      <c r="F70" s="27">
        <v>305438</v>
      </c>
    </row>
    <row r="71" spans="1:6" ht="66" customHeight="1" x14ac:dyDescent="0.3">
      <c r="A71" s="1"/>
      <c r="B71" s="26">
        <v>62</v>
      </c>
      <c r="C71" s="30" t="s">
        <v>76</v>
      </c>
      <c r="D71" s="28">
        <f t="shared" si="1"/>
        <v>7856014</v>
      </c>
      <c r="E71" s="17"/>
      <c r="F71" s="27">
        <v>7856014</v>
      </c>
    </row>
    <row r="72" spans="1:6" ht="70.95" customHeight="1" x14ac:dyDescent="0.3">
      <c r="A72" s="1"/>
      <c r="B72" s="26">
        <v>63</v>
      </c>
      <c r="C72" s="30" t="s">
        <v>77</v>
      </c>
      <c r="D72" s="28">
        <f t="shared" si="1"/>
        <v>5463150</v>
      </c>
      <c r="E72" s="17"/>
      <c r="F72" s="27">
        <v>5463150</v>
      </c>
    </row>
    <row r="73" spans="1:6" ht="50.4" customHeight="1" x14ac:dyDescent="0.3">
      <c r="A73" s="1"/>
      <c r="B73" s="26">
        <v>64</v>
      </c>
      <c r="C73" s="30" t="s">
        <v>78</v>
      </c>
      <c r="D73" s="28">
        <f t="shared" si="1"/>
        <v>1529747</v>
      </c>
      <c r="E73" s="17"/>
      <c r="F73" s="27">
        <v>1529747</v>
      </c>
    </row>
    <row r="74" spans="1:6" ht="50.4" customHeight="1" x14ac:dyDescent="0.3">
      <c r="A74" s="1"/>
      <c r="B74" s="26">
        <v>65</v>
      </c>
      <c r="C74" s="30" t="s">
        <v>79</v>
      </c>
      <c r="D74" s="28">
        <f t="shared" si="1"/>
        <v>5301654</v>
      </c>
      <c r="E74" s="17"/>
      <c r="F74" s="27">
        <v>5301654</v>
      </c>
    </row>
    <row r="75" spans="1:6" ht="50.4" customHeight="1" x14ac:dyDescent="0.3">
      <c r="A75" s="1"/>
      <c r="B75" s="26">
        <v>66</v>
      </c>
      <c r="C75" s="30" t="s">
        <v>80</v>
      </c>
      <c r="D75" s="28">
        <f t="shared" si="1"/>
        <v>5301600</v>
      </c>
      <c r="E75" s="17"/>
      <c r="F75" s="27">
        <v>5301600</v>
      </c>
    </row>
    <row r="76" spans="1:6" ht="50.4" customHeight="1" x14ac:dyDescent="0.3">
      <c r="A76" s="1"/>
      <c r="B76" s="26">
        <v>67</v>
      </c>
      <c r="C76" s="30" t="s">
        <v>81</v>
      </c>
      <c r="D76" s="28">
        <f t="shared" si="1"/>
        <v>1635238</v>
      </c>
      <c r="E76" s="17"/>
      <c r="F76" s="27">
        <v>1635238</v>
      </c>
    </row>
    <row r="77" spans="1:6" ht="50.4" customHeight="1" x14ac:dyDescent="0.3">
      <c r="A77" s="1"/>
      <c r="B77" s="26">
        <v>68</v>
      </c>
      <c r="C77" s="30" t="s">
        <v>82</v>
      </c>
      <c r="D77" s="28">
        <f t="shared" si="1"/>
        <v>4983672</v>
      </c>
      <c r="E77" s="19"/>
      <c r="F77" s="27">
        <v>4983672</v>
      </c>
    </row>
    <row r="78" spans="1:6" ht="50.4" customHeight="1" x14ac:dyDescent="0.3">
      <c r="A78" s="1"/>
      <c r="B78" s="26">
        <v>69</v>
      </c>
      <c r="C78" s="30" t="s">
        <v>83</v>
      </c>
      <c r="D78" s="28">
        <f t="shared" si="1"/>
        <v>2942166</v>
      </c>
      <c r="E78" s="19"/>
      <c r="F78" s="27">
        <v>2942166</v>
      </c>
    </row>
    <row r="79" spans="1:6" ht="50.4" customHeight="1" x14ac:dyDescent="0.3">
      <c r="A79" s="1"/>
      <c r="B79" s="26">
        <v>70</v>
      </c>
      <c r="C79" s="30" t="s">
        <v>84</v>
      </c>
      <c r="D79" s="28">
        <f t="shared" si="1"/>
        <v>934657</v>
      </c>
      <c r="E79" s="19"/>
      <c r="F79" s="27">
        <v>934657</v>
      </c>
    </row>
    <row r="80" spans="1:6" ht="65.400000000000006" customHeight="1" x14ac:dyDescent="0.3">
      <c r="A80" s="1"/>
      <c r="B80" s="26">
        <v>71</v>
      </c>
      <c r="C80" s="30" t="s">
        <v>85</v>
      </c>
      <c r="D80" s="28">
        <f t="shared" si="1"/>
        <v>1344248</v>
      </c>
      <c r="E80" s="19"/>
      <c r="F80" s="27">
        <v>1344248</v>
      </c>
    </row>
    <row r="81" spans="2:6" ht="30.6" customHeight="1" x14ac:dyDescent="0.35">
      <c r="B81" s="15"/>
      <c r="C81" s="31"/>
      <c r="D81" s="18">
        <f>SUM(D10:D80)</f>
        <v>166149370.30000001</v>
      </c>
      <c r="E81" s="18">
        <f t="shared" ref="E81:F81" si="2">SUM(E10:E80)</f>
        <v>2000000</v>
      </c>
      <c r="F81" s="18">
        <f t="shared" si="2"/>
        <v>164149370.30000001</v>
      </c>
    </row>
    <row r="82" spans="2:6" ht="39.6" customHeight="1" x14ac:dyDescent="0.3">
      <c r="B82" s="33" t="s">
        <v>88</v>
      </c>
      <c r="C82" s="34"/>
      <c r="D82" s="34"/>
      <c r="E82" s="34"/>
      <c r="F82" s="34"/>
    </row>
    <row r="83" spans="2:6" ht="87" customHeight="1" x14ac:dyDescent="0.3">
      <c r="B83" s="26">
        <v>1</v>
      </c>
      <c r="C83" s="30" t="s">
        <v>18</v>
      </c>
      <c r="D83" s="27">
        <f>SUM(E83:F83)</f>
        <v>12097600</v>
      </c>
      <c r="E83" s="27">
        <v>11500000</v>
      </c>
      <c r="F83" s="27">
        <v>597600</v>
      </c>
    </row>
    <row r="84" spans="2:6" ht="32.4" customHeight="1" x14ac:dyDescent="0.35">
      <c r="B84" s="15"/>
      <c r="C84" s="15" t="s">
        <v>17</v>
      </c>
      <c r="D84" s="18">
        <f>SUM(D83:D83)</f>
        <v>12097600</v>
      </c>
      <c r="E84" s="18">
        <f>SUM(E83:E83)</f>
        <v>11500000</v>
      </c>
      <c r="F84" s="18">
        <f>SUM(F83:F83)</f>
        <v>597600</v>
      </c>
    </row>
    <row r="85" spans="2:6" ht="43.8" customHeight="1" x14ac:dyDescent="0.35">
      <c r="B85" s="4"/>
      <c r="C85" s="20" t="s">
        <v>6</v>
      </c>
      <c r="D85" s="12">
        <f>D81+D84</f>
        <v>178246970.30000001</v>
      </c>
      <c r="E85" s="12">
        <f>E81+E84</f>
        <v>13500000</v>
      </c>
      <c r="F85" s="12">
        <f>F81+F84</f>
        <v>164746970.30000001</v>
      </c>
    </row>
    <row r="86" spans="2:6" ht="19.2" customHeight="1" x14ac:dyDescent="0.3">
      <c r="B86" s="2"/>
      <c r="C86" s="3"/>
      <c r="D86" s="2"/>
      <c r="E86" s="2"/>
      <c r="F86" s="2"/>
    </row>
    <row r="87" spans="2:6" ht="14.4" hidden="1" customHeight="1" x14ac:dyDescent="0.3">
      <c r="B87" s="2"/>
      <c r="C87" s="3" t="s">
        <v>7</v>
      </c>
      <c r="D87" s="21">
        <f>F87+D89</f>
        <v>224221.04406000001</v>
      </c>
      <c r="E87" s="2"/>
      <c r="F87" s="21">
        <f>181721.17-18257.801</f>
        <v>163463.36900000001</v>
      </c>
    </row>
    <row r="88" spans="2:6" ht="16.95" hidden="1" customHeight="1" x14ac:dyDescent="0.3"/>
    <row r="89" spans="2:6" ht="19.95" hidden="1" customHeight="1" x14ac:dyDescent="0.3">
      <c r="C89" s="3" t="s">
        <v>8</v>
      </c>
      <c r="D89" s="22">
        <f>42449.87112+50+0.00294+18257.801</f>
        <v>60757.675060000001</v>
      </c>
    </row>
    <row r="90" spans="2:6" ht="18" hidden="1" customHeight="1" x14ac:dyDescent="0.3"/>
    <row r="91" spans="2:6" ht="14.4" hidden="1" customHeight="1" x14ac:dyDescent="0.3"/>
    <row r="92" spans="2:6" ht="15.6" hidden="1" customHeight="1" x14ac:dyDescent="0.3"/>
    <row r="93" spans="2:6" ht="20.399999999999999" hidden="1" customHeight="1" x14ac:dyDescent="0.3">
      <c r="C93" t="s">
        <v>9</v>
      </c>
      <c r="D93">
        <v>2040.81</v>
      </c>
    </row>
    <row r="94" spans="2:6" ht="41.4" customHeight="1" x14ac:dyDescent="0.3"/>
  </sheetData>
  <mergeCells count="6">
    <mergeCell ref="B82:F82"/>
    <mergeCell ref="E1:F2"/>
    <mergeCell ref="E3:F3"/>
    <mergeCell ref="B4:F4"/>
    <mergeCell ref="C8:F8"/>
    <mergeCell ref="B9:F9"/>
  </mergeCells>
  <pageMargins left="0.23622047244094491" right="0.23622047244094491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31" sqref="G31:G3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АИП 2021 Постановление</vt:lpstr>
      <vt:lpstr>Лист2</vt:lpstr>
      <vt:lpstr>Лист1</vt:lpstr>
      <vt:lpstr>'АИП 2021 Постановление'!Заголовки_для_печати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2021-02-16T15:42:13Z</cp:lastPrinted>
  <dcterms:created xsi:type="dcterms:W3CDTF">2019-12-25T14:30:53Z</dcterms:created>
  <dcterms:modified xsi:type="dcterms:W3CDTF">2021-02-17T10:47:18Z</dcterms:modified>
</cp:coreProperties>
</file>